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5600" windowHeight="190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1" l="1"/>
  <c r="H9" i="1"/>
  <c r="H3" i="1"/>
  <c r="H7" i="1"/>
  <c r="H6" i="1"/>
  <c r="H5" i="1"/>
  <c r="H4" i="1"/>
  <c r="D11" i="1"/>
  <c r="D10" i="1"/>
  <c r="D6" i="1"/>
  <c r="D5" i="1"/>
  <c r="D4" i="1"/>
  <c r="C6" i="1"/>
  <c r="E6" i="1"/>
  <c r="E4" i="1"/>
</calcChain>
</file>

<file path=xl/sharedStrings.xml><?xml version="1.0" encoding="utf-8"?>
<sst xmlns="http://schemas.openxmlformats.org/spreadsheetml/2006/main" count="17" uniqueCount="16">
  <si>
    <t>mortality</t>
  </si>
  <si>
    <t>No</t>
  </si>
  <si>
    <t>Yes</t>
  </si>
  <si>
    <t>Bolus</t>
  </si>
  <si>
    <t xml:space="preserve">No </t>
  </si>
  <si>
    <t>RR</t>
  </si>
  <si>
    <t>RD</t>
  </si>
  <si>
    <t>IV RD = (P(Y=1|Z=1)-P(Y=1|Z=0))/(P(X=1|Z=1)-P(X=1|Z=0))</t>
  </si>
  <si>
    <t>P(Y=1|Z=0)</t>
  </si>
  <si>
    <t>P(X=1|Z=1)</t>
  </si>
  <si>
    <t>P(X=1|Z=0)</t>
  </si>
  <si>
    <t>P(Y=1|Z=1)</t>
  </si>
  <si>
    <t># in intervention that received bolus</t>
  </si>
  <si>
    <t># in control that received bolus</t>
  </si>
  <si>
    <t>% difference btwn ITT RD &amp; IV RD</t>
  </si>
  <si>
    <t>Absolute difference btwn ITT RD &amp; IV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</si>
</sst>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3" fillId="0" borderId="0" xfId="0" applyFont="1"/>
    <xf numFmtId="0" fontId="0" fillId="2" borderId="0" xfId="0" applyFill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tabSelected="1" workbookViewId="0">
      <selection activeCell="G11" sqref="G11"/>
    </sheetView>
  </sheetViews>
  <sheetFormatPr baseColWidth="10" defaultRowHeight="15" x14ac:dyDescent="0"/>
  <cols>
    <col min="1" max="1" width="32" customWidth="1"/>
    <col min="7" max="7" width="50.33203125" customWidth="1"/>
  </cols>
  <sheetData>
    <row r="2" spans="1:8">
      <c r="C2" t="s">
        <v>0</v>
      </c>
    </row>
    <row r="3" spans="1:8">
      <c r="C3" t="s">
        <v>2</v>
      </c>
      <c r="D3" t="s">
        <v>1</v>
      </c>
      <c r="G3" s="2" t="s">
        <v>7</v>
      </c>
      <c r="H3" s="2">
        <f>(H4-H5)/(H6-H7)</f>
        <v>3.2795158494765088E-2</v>
      </c>
    </row>
    <row r="4" spans="1:8">
      <c r="A4" t="s">
        <v>3</v>
      </c>
      <c r="B4" t="s">
        <v>2</v>
      </c>
      <c r="C4">
        <v>221</v>
      </c>
      <c r="D4">
        <f>E4-C4</f>
        <v>1876</v>
      </c>
      <c r="E4">
        <f>1050+1047</f>
        <v>2097</v>
      </c>
      <c r="G4" t="s">
        <v>11</v>
      </c>
      <c r="H4">
        <f>C4/E4</f>
        <v>0.10538865045302813</v>
      </c>
    </row>
    <row r="5" spans="1:8">
      <c r="B5" t="s">
        <v>4</v>
      </c>
      <c r="C5">
        <v>76</v>
      </c>
      <c r="D5">
        <f>E5-C5</f>
        <v>968</v>
      </c>
      <c r="E5">
        <v>1044</v>
      </c>
      <c r="G5" t="s">
        <v>8</v>
      </c>
      <c r="H5">
        <f>C5/E5</f>
        <v>7.2796934865900387E-2</v>
      </c>
    </row>
    <row r="6" spans="1:8">
      <c r="C6">
        <f>C4+C5</f>
        <v>297</v>
      </c>
      <c r="D6">
        <f>D4+D5</f>
        <v>2844</v>
      </c>
      <c r="E6">
        <f>E4+E5</f>
        <v>3141</v>
      </c>
      <c r="G6" t="s">
        <v>9</v>
      </c>
      <c r="H6">
        <f>B8/E4</f>
        <v>0.99475441106342399</v>
      </c>
    </row>
    <row r="7" spans="1:8">
      <c r="G7" t="s">
        <v>10</v>
      </c>
      <c r="H7">
        <f>B9/E5</f>
        <v>9.5785440613026815E-4</v>
      </c>
    </row>
    <row r="8" spans="1:8">
      <c r="A8" s="1" t="s">
        <v>12</v>
      </c>
      <c r="B8">
        <v>2086</v>
      </c>
    </row>
    <row r="9" spans="1:8">
      <c r="A9" s="1" t="s">
        <v>13</v>
      </c>
      <c r="B9">
        <v>1</v>
      </c>
      <c r="G9" t="s">
        <v>14</v>
      </c>
      <c r="H9">
        <f>(H3/D11)*100</f>
        <v>100.62421662674824</v>
      </c>
    </row>
    <row r="10" spans="1:8">
      <c r="A10" s="1"/>
      <c r="C10" t="s">
        <v>5</v>
      </c>
      <c r="D10">
        <f>(C4/E4)/(C5/E5)</f>
        <v>1.447707250960018</v>
      </c>
      <c r="G10" t="s">
        <v>15</v>
      </c>
      <c r="H10">
        <f>H3-D11</f>
        <v>2.0344290763734535E-4</v>
      </c>
    </row>
    <row r="11" spans="1:8">
      <c r="C11" t="s">
        <v>6</v>
      </c>
      <c r="D11">
        <f>(C4/E4)-(C5/E5)</f>
        <v>3.2591715587127743E-2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UCSF Pediatrics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Kortz</dc:creator>
  <cp:lastModifiedBy>Teresa Kortz</cp:lastModifiedBy>
  <dcterms:created xsi:type="dcterms:W3CDTF">2019-05-30T19:28:48Z</dcterms:created>
  <dcterms:modified xsi:type="dcterms:W3CDTF">2019-05-30T19:54:01Z</dcterms:modified>
</cp:coreProperties>
</file>